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ena\Desktop\GIO_WORD\RPC\"/>
    </mc:Choice>
  </mc:AlternateContent>
  <bookViews>
    <workbookView xWindow="0" yWindow="0" windowWidth="25200" windowHeight="11985"/>
  </bookViews>
  <sheets>
    <sheet name="Foglio1" sheetId="1" r:id="rId1"/>
  </sheets>
  <definedNames>
    <definedName name="_xlnm.Print_Area" localSheetId="0">Foglio1!$A$1:$L$45</definedName>
  </definedNames>
  <calcPr calcId="152511"/>
</workbook>
</file>

<file path=xl/calcChain.xml><?xml version="1.0" encoding="utf-8"?>
<calcChain xmlns="http://schemas.openxmlformats.org/spreadsheetml/2006/main">
  <c r="F17" i="1" l="1"/>
  <c r="G8" i="1" l="1"/>
  <c r="F8" i="1"/>
  <c r="H8" i="1" s="1"/>
  <c r="G7" i="1"/>
  <c r="F7" i="1"/>
  <c r="H7" i="1" l="1"/>
  <c r="G10" i="1"/>
  <c r="F10" i="1"/>
  <c r="G9" i="1"/>
  <c r="F9" i="1"/>
  <c r="H10" i="1" l="1"/>
  <c r="H9" i="1"/>
  <c r="F13" i="1" l="1"/>
  <c r="F12" i="1"/>
  <c r="F11" i="1"/>
  <c r="F6" i="1"/>
  <c r="F5" i="1"/>
  <c r="G17" i="1" l="1"/>
  <c r="G13" i="1"/>
  <c r="G12" i="1"/>
  <c r="G11" i="1"/>
  <c r="G6" i="1"/>
  <c r="G5" i="1"/>
  <c r="H17" i="1" l="1"/>
  <c r="H13" i="1"/>
  <c r="H12" i="1"/>
  <c r="H11" i="1"/>
  <c r="H5" i="1"/>
  <c r="H6" i="1" l="1"/>
</calcChain>
</file>

<file path=xl/sharedStrings.xml><?xml version="1.0" encoding="utf-8"?>
<sst xmlns="http://schemas.openxmlformats.org/spreadsheetml/2006/main" count="124" uniqueCount="108">
  <si>
    <t>Elenco dei possibili eventi rischiosi</t>
  </si>
  <si>
    <t>Anomalie significative</t>
  </si>
  <si>
    <t>Indicatori</t>
  </si>
  <si>
    <t xml:space="preserve">Progressione del personale 
</t>
  </si>
  <si>
    <t>Tempi di attuazione</t>
  </si>
  <si>
    <t>Misure di prevenzione individuate</t>
  </si>
  <si>
    <t>Responsabile</t>
  </si>
  <si>
    <t xml:space="preserve">Allegato n.5 PNA </t>
  </si>
  <si>
    <t>Fasi</t>
  </si>
  <si>
    <t>Richiesta di selezione di personale</t>
  </si>
  <si>
    <t>Verifica disponibilità budget</t>
  </si>
  <si>
    <t>Commissione esaminatrice</t>
  </si>
  <si>
    <t>Assunzione</t>
  </si>
  <si>
    <t xml:space="preserve">Processo </t>
  </si>
  <si>
    <t xml:space="preserve">Indice di valutazione della probabilità </t>
  </si>
  <si>
    <t>Indice di valutazione dell'impatto</t>
  </si>
  <si>
    <t>Valutazione complessiva del rischio</t>
  </si>
  <si>
    <t xml:space="preserve">Acquisizione del personale 
</t>
  </si>
  <si>
    <t>Requisiti di accesso"personalizzati e insufficienza di meccanismi oggettivi e trasparenti idonei a verificare il posssesso dei requisiti professionali e attitudinali richiesti in relazione alla posizione da ricoprire. Inosservanza delle regole procedurali a garanzia della trasparenza e dell'imparzialità.</t>
  </si>
  <si>
    <t>Responsabile Unità Organizzativa/Funzione</t>
  </si>
  <si>
    <t>Analisi dei fabbisogni del personale non rispondente alle reali necessità e tali da garantire l'efficacia, l'efficienza, l'economicità societaria</t>
  </si>
  <si>
    <t>Inserimento di lavoratori con mansioni superiori al livelli professionale e/o in numero eccedente rispetto al reale fabbisogno</t>
  </si>
  <si>
    <t xml:space="preserve">Direzione Aziendale; Responsabile Risorse Umane e Responsabile Amministrazione e controllo. </t>
  </si>
  <si>
    <t>Mancata verifica dell'esistenza della documentazione accertante il corretto svolgimento delle fasi precedenti.</t>
  </si>
  <si>
    <t>Mancato rispetto della graduatoria degli idonei.</t>
  </si>
  <si>
    <t>Assunzione tramite centri per l'impiego o agenzie di lavoro interinale</t>
  </si>
  <si>
    <t>Utilizzo di strumenti diversi rispetto al concorso o alla selezione al fine reclutare candidati particolari per maturare diritto alla stabilizzazione</t>
  </si>
  <si>
    <t>Reiterazione e/o proroga di contratti di lavoro interinale</t>
  </si>
  <si>
    <t>Consiglio di Amministrazione; Direzione aziendale; Responsabile del personale;  Componenti delle commissioni di selezione</t>
  </si>
  <si>
    <t>Mobilità tra partecipate</t>
  </si>
  <si>
    <t>Corretta programmazione della pianta organica con chiara identificazione delle posizioni da ricoprire</t>
  </si>
  <si>
    <t>Progressioni economiche o di carriera accordate illeggittimamente allo scopo di agevolare dipendenti "particolari"</t>
  </si>
  <si>
    <t>Nota:</t>
  </si>
  <si>
    <t>La classificazione del livello di rischio si è ottenuta applicando il questionario di</t>
  </si>
  <si>
    <t>valutazione del rischio “Tabella valutazione del rischio”, contenuto nell’Allegato 5</t>
  </si>
  <si>
    <t>del P.N.A.: per ciascuna attività sono stati valutati i singoli indicatori di probabilità che si</t>
  </si>
  <si>
    <t>verifichi l’evento corruttivo (discrezionalità, rilevanza esterna, complessità del processo,</t>
  </si>
  <si>
    <t>valore economico, frazionabilità del processo, controlli) ed i singoli indicatori delle</t>
  </si>
  <si>
    <t>dimensioni dell’impatto (economico, organizzativo, reputazionale) a seguito dell’evento</t>
  </si>
  <si>
    <t>corruttivo. Moltiplicando per ciascuna attività individuata il valore medio degli indicatori</t>
  </si>
  <si>
    <t>di valutazione della probabilità e il valore medio degli indicatori dell’impatto, si è ottenuto</t>
  </si>
  <si>
    <t>un valore numerico corrisponde al livello di rischio</t>
  </si>
  <si>
    <t>Valori e frequenze delle probabilità</t>
  </si>
  <si>
    <t>Valutazione complessiva del rischio:</t>
  </si>
  <si>
    <t>Altamente Probabile = 5;</t>
  </si>
  <si>
    <t>Superiore = 5;</t>
  </si>
  <si>
    <t>Molto Probabile = 4;</t>
  </si>
  <si>
    <t>Serio = 4;</t>
  </si>
  <si>
    <t xml:space="preserve">Probabile=3; </t>
  </si>
  <si>
    <t xml:space="preserve">Soglia = 3; </t>
  </si>
  <si>
    <t>Poco probabile =2;</t>
  </si>
  <si>
    <t>Minore =2;</t>
  </si>
  <si>
    <t>Improbabile =1;</t>
  </si>
  <si>
    <t>Marginale = 1;</t>
  </si>
  <si>
    <t>Nessuna probabilità = 0</t>
  </si>
  <si>
    <t>Nessuna impatto = 0</t>
  </si>
  <si>
    <t>Processo</t>
  </si>
  <si>
    <t>Consiglio di amministrazione. Direzione Aziendale.</t>
  </si>
  <si>
    <t>Area di rischio RISORSE UMANE</t>
  </si>
  <si>
    <t>Nomina Commissione esaminatrice</t>
  </si>
  <si>
    <t xml:space="preserve">Mancato riscontro dell'analisi dei fabbisogni del personale </t>
  </si>
  <si>
    <t xml:space="preserve">Inserimento di personale non necessario o in numero superiore al reale fabbisogno. Requisiti di accesso"personalizzati </t>
  </si>
  <si>
    <t>Inserimento di lavoratori con mansioni superiori al livelli professionale e/o in numero superiore rispetto al reale fabbisogno</t>
  </si>
  <si>
    <t xml:space="preserve">Richiesta di fabbisogni di personale non rispondenti alle reali necessità. Previsione di requisiti di accesso "personalizzati" </t>
  </si>
  <si>
    <t>Utilizzo improprio delle procedure allo scopo di favorire candidati preindividuati. Individuazione di una modalità che favorisca un particolare soggetto</t>
  </si>
  <si>
    <t xml:space="preserve">Inserimento nel bando di criteri/clausole deputate a favorire alcuni soggetti. Diffusione di informazioni relative al bando prima della pubblicazione </t>
  </si>
  <si>
    <t>Nomina pilotata dei componenti della commissione esaminatrice. Sussistenza di rapporti di parentela o affinità tra i soggetti con potere decisionale o compiti di valutazione e i soggetti concorrenti</t>
  </si>
  <si>
    <t xml:space="preserve">Bando </t>
  </si>
  <si>
    <t>Ricezione domande</t>
  </si>
  <si>
    <t>Assegnazione discrezionale della data e dell'ora di ricezione della documentazione - manipolazione per accettazione di domande fuori termine. Integrazione/sostituzione della documentazione successivamente alla consegna - consentire integrazioni successive al termine di presentazione delle domande</t>
  </si>
  <si>
    <t>Valutazioni della Commissione volte a favorire soggetti predeterminati</t>
  </si>
  <si>
    <t>Svolgimento selezione</t>
  </si>
  <si>
    <t xml:space="preserve">Favorire alcuni soggetti preindividuati. </t>
  </si>
  <si>
    <t>Valutazioni della Commissione volte a favorire soggetti preindividuati</t>
  </si>
  <si>
    <t>Risorse umane e personale segreteria</t>
  </si>
  <si>
    <t>trasparenza (pubblicazione degli atti nel sito)</t>
  </si>
  <si>
    <t>informatizzazione procedure di gestione delle domande concorsuali</t>
  </si>
  <si>
    <t>Trasparenza pubblicazione degli atti nel sito. Trattamento dei lavoratori interinali come prestazioni di servizio e assoggettamento alle relative procedure</t>
  </si>
  <si>
    <t>Definizione requisiti culturali/professionali  e verifica congruità requisiti richiesti con il profilo da ricoprire secondo il CCNL. Elaborazione di un documento che regoli le modalità di progressione del personale.</t>
  </si>
  <si>
    <t>Valori e importanza dell'impatto</t>
  </si>
  <si>
    <t xml:space="preserve">Gravissimo &lt; = 25; </t>
  </si>
  <si>
    <t xml:space="preserve">Grave &lt; = 15; </t>
  </si>
  <si>
    <t>Medio &lt; = 9;</t>
  </si>
  <si>
    <t>Lieve  &lt; = 3;</t>
  </si>
  <si>
    <t>Verifica coerenza tra fabbisogno e carico di lavoro</t>
  </si>
  <si>
    <t>Descrizione attività e analisi del contesto</t>
  </si>
  <si>
    <t>L’assunzione di personale dall’esterno:  è subordinata all’esistenza dei presupposti normativi che lo legittimano; deve essere volta a far fronte ad esigenze strutturali o temporane dell’impresa correlate alla sua operatività, una volta verificato che a tali esigenze non è possibile dare una risposta efficace ed efficiente utilizzando l’organico normalmente impiegato (a titolo esemplificativo: professionalità non presenti, professionalità presenti ma quantitativamente insufficienti per dare risposta alle esigenze, ecc.); può e deve avvenire attraverso il rispetto di specifiche regole predefinite a garanzia della parità di trattamento, concorrenzialità, oggettività, verificabilità dell’intero processo e trasparenza. In tal senso, nessuna ricerca di nuovo personale può essere avviata senza darne tempestiva e pubblica evidenza attraverso la pubblicazione di un annuncio sul sito internet aziendale, oltre che attraverso i normali canali di reclutamento riconosciuti di volta in volta idonei ed opportuni (recruiting on line, quotidiani, sezioni lavoro di siti e portali di pubbliche istituzioni). La fase di selezione deve avvenire sulla base di requisiti indicati nell’Avviso di Selezione pubblicato ad opera di una Commissione composta da soggetti qualificati e privi di qualsiasi causa di incompatibilità o inconferibilità.</t>
  </si>
  <si>
    <t>Con riferimento all’elenco dei rischi emersi in occasione delle attività finalizzate alla creazione del Piano Triennale di Prevenzione della Corruzione (PTPC) in merito alle attività di Acquisizione del personale e progressioni di carriera, l’analisi del contesto interno ha evidenziato che l'attività è attualmente sottoposta al blocco imposto dal Socio Unico, Comune di Palermo, con delibera del Consiglio Comunale n. 1 del 01.01.2016 che imponeva il divieto assoluto di nuove assunzioni, ricorrendo, in caso di fabbisogno di personale strutturale o congiunturale, allo strumento della mobilità interaziendale. Si precisa che tali processi sono oggetto di procedura  interna già adottata dalla società ai sensi del D. Lgs. 231/2001. Tuttavia, i suddetti processi sono stati sottoposto ad analisi per l’attribuzione delle responsabilità, l’elencazione di eventuali rischi emergenti, l’individuazione di possibili anomalie correlate ai rischi, l’individuazione di indicatori di performance, l’individuazione di necessarie misure di prevenzione e scelta delle tempistiche da adottare per il rispetto della programmazione e sono stati esplicitati nelle rispettive tabella 1 e tabella 2 sotto riportate.</t>
  </si>
  <si>
    <t>Direzione aziendale e Responsabile Risorse Umane</t>
  </si>
  <si>
    <t>Consiglio di Amministrazione</t>
  </si>
  <si>
    <t>Nomina della Commissione successivamente alla scadenza del termine di presentazione delle candidature. Definizione normativa dei requisiti di incompatibilità/conflitto di interessi</t>
  </si>
  <si>
    <t>Predisposizione delle procedure concorsuali o di selezione non rispondenti ai principi di trasparenza, pubblicità, imparzialità e pari opportunità, tali da garantire l’efficacia, l’efficienza, l’economicità e la celerità dei procedimenti e insufficienza di meccanismi oggettivi e trasparenti idonei a verificare il posssesso di requisiti attitudinali e professionali richiesti in relazione alla posizione da ricoprire allo scopo di reclutare candidati. Formulazione di criteri dei valutazione non adeguatamente definiti sui criteri di valutazione.</t>
  </si>
  <si>
    <t>Numero di richieste di assunzioni per Unità organizzative/Funzioni</t>
  </si>
  <si>
    <t>Numero di richieste di assunzioni in difformità con il piano dei fabbisogni di risorse professionali</t>
  </si>
  <si>
    <t>Numero bandi di selezione e numero assunzioni di personale</t>
  </si>
  <si>
    <t>Numero di domande consegnate a mano</t>
  </si>
  <si>
    <t>Nominativi dei componenti la commissione per ciascuna procedura selettiva. Più di un soggetto appartenente alla stessa UO/Funzione quali componenti la Commissione</t>
  </si>
  <si>
    <t>Numero verbali della Commissione esaminatrice e numero bandi di selezioni</t>
  </si>
  <si>
    <t xml:space="preserve">Verifica criteri di selezione previsti dal bando  </t>
  </si>
  <si>
    <t>Numero di soggetti assunti in difformità alla graduatoria degli idonei</t>
  </si>
  <si>
    <t>Numero assunzioni assunti tramite centri per l'impiego o agenzie di lavoro interinale e numero assunzioni procedure selettive</t>
  </si>
  <si>
    <t xml:space="preserve">Numero assunzioni  tramite mobilità e piano dei fabbisogni  </t>
  </si>
  <si>
    <t>Numero progressioni di carriera e pianta organica</t>
  </si>
  <si>
    <t>Le misure/azioni  previste sono state adottate dal Cda con la delibera del 15 marzo 2017 di approvazione del " Regolamento di valutazione delle prestazioni individuali ai fini della progressione economiche e di carriera"</t>
  </si>
  <si>
    <t>In merito alla valutazione del rischio per la progressione di carriera del personale, il controllo sul processo ha comportato una riduzione della probabilità del rischio.</t>
  </si>
  <si>
    <t>In merito alla valutazione del rischio per l'acquisizione del personale, il controllo sul processo non si è  potuto applicare in quanto nel 2018 non sono state effettuate assunzioni di personale.</t>
  </si>
  <si>
    <t xml:space="preserve">All'inizio del 2018 si è dato seguito al processo di progressione del personale già avviato nel luglio del 2017. Degli esiti della valutazione del personale il Presidente ha informato la Rsu aziendale in occasione di un incontro svoltosi l'11 novembre 2017 e  il Cda nella riunione del 29 novembre. Il processo di gennaio 2018 ha riguardato il 33,93% del personale. </t>
  </si>
  <si>
    <t xml:space="preserve">Le misure/azioni  previste sono state adottate dal Cda con la delibera del 20 febbraio 2017 di approvazione del " Regolamento per il reclutamento del personale e conferimento incarichi professionali";                                               Con la determinazione dell'Amministratore unico  n. 5/2018 del 29 ottobre 2018 è stato approvato il nuovo "Regolamento per il reclutamento del personale e conferimento incarichi professionali".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</si>
</sst>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9"/>
      <color theme="1"/>
      <name val="Verdana"/>
      <family val="2"/>
    </font>
    <font>
      <b/>
      <i/>
      <sz val="18"/>
      <color rgb="FF002060"/>
      <name val="Verdana"/>
      <family val="2"/>
    </font>
    <font>
      <b/>
      <i/>
      <sz val="14"/>
      <color rgb="FF002060"/>
      <name val="Verdana"/>
      <family val="2"/>
    </font>
    <font>
      <sz val="9"/>
      <color rgb="FFFF0000"/>
      <name val="Verdana"/>
      <family val="2"/>
    </font>
    <font>
      <b/>
      <i/>
      <sz val="12"/>
      <color rgb="FF002060"/>
      <name val="Verdana"/>
      <family val="2"/>
    </font>
    <font>
      <sz val="10"/>
      <color theme="1"/>
      <name val="Verdana"/>
      <family val="2"/>
    </font>
    <font>
      <sz val="9"/>
      <name val="Verdana"/>
      <family val="2"/>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xf numFmtId="0" fontId="1"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0" fillId="0" borderId="0" xfId="0" applyBorder="1" applyAlignment="1">
      <alignment horizontal="left" vertical="top" wrapText="1"/>
    </xf>
    <xf numFmtId="0" fontId="0" fillId="0" borderId="0" xfId="0" applyBorder="1" applyAlignment="1">
      <alignment horizontal="center" vertical="center"/>
    </xf>
    <xf numFmtId="0" fontId="0" fillId="0" borderId="0" xfId="0" applyAlignment="1">
      <alignment horizontal="left" vertical="top" wrapText="1"/>
    </xf>
    <xf numFmtId="0" fontId="0" fillId="0" borderId="6" xfId="0" applyBorder="1" applyAlignment="1">
      <alignment horizontal="left" vertical="center" wrapText="1"/>
    </xf>
    <xf numFmtId="0" fontId="0" fillId="0" borderId="4" xfId="0" applyBorder="1" applyAlignment="1">
      <alignment horizontal="left" vertical="center" wrapText="1"/>
    </xf>
    <xf numFmtId="4" fontId="0" fillId="0" borderId="5" xfId="0" applyNumberFormat="1" applyBorder="1" applyAlignment="1">
      <alignment horizontal="center" vertical="center"/>
    </xf>
    <xf numFmtId="0" fontId="0" fillId="0" borderId="5" xfId="0" applyBorder="1" applyAlignment="1">
      <alignment horizontal="justify" vertical="center" wrapText="1"/>
    </xf>
    <xf numFmtId="0" fontId="0" fillId="0" borderId="1" xfId="0" applyBorder="1" applyAlignment="1">
      <alignment horizontal="left" vertical="center" wrapText="1"/>
    </xf>
    <xf numFmtId="4" fontId="0" fillId="0" borderId="4" xfId="0" applyNumberFormat="1" applyBorder="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0" xfId="0" applyAlignment="1">
      <alignment horizontal="left"/>
    </xf>
    <xf numFmtId="0" fontId="3" fillId="0" borderId="0" xfId="0" applyFont="1"/>
    <xf numFmtId="0" fontId="0" fillId="0" borderId="3" xfId="0" applyBorder="1" applyAlignment="1">
      <alignment horizontal="left" vertical="center" wrapText="1"/>
    </xf>
    <xf numFmtId="0" fontId="0" fillId="0" borderId="1" xfId="0" applyBorder="1" applyAlignment="1">
      <alignment horizontal="center" vertical="center" textRotation="90" wrapText="1"/>
    </xf>
    <xf numFmtId="0" fontId="0" fillId="0" borderId="4" xfId="0" applyBorder="1" applyAlignment="1">
      <alignment horizontal="justify" vertical="top" wrapText="1"/>
    </xf>
    <xf numFmtId="0" fontId="4" fillId="0" borderId="4" xfId="0" applyFont="1"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6" fillId="0" borderId="4" xfId="0" applyFont="1" applyBorder="1" applyAlignment="1">
      <alignment horizontal="left" vertical="top" wrapText="1"/>
    </xf>
    <xf numFmtId="10" fontId="0" fillId="0" borderId="0" xfId="0" applyNumberForma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5" xfId="0" applyBorder="1" applyAlignment="1">
      <alignment horizontal="center" vertical="center" textRotation="90" wrapText="1"/>
    </xf>
    <xf numFmtId="0" fontId="0" fillId="0" borderId="7" xfId="0" applyBorder="1" applyAlignment="1">
      <alignment horizontal="center" vertical="center" textRotation="90" wrapText="1"/>
    </xf>
    <xf numFmtId="0" fontId="0" fillId="0" borderId="8" xfId="0" applyBorder="1" applyAlignment="1">
      <alignment horizontal="center" vertical="center" textRotation="90" wrapText="1"/>
    </xf>
    <xf numFmtId="0" fontId="5" fillId="0" borderId="1" xfId="0" applyFont="1" applyBorder="1" applyAlignment="1">
      <alignment horizontal="justify" vertical="top" wrapText="1"/>
    </xf>
    <xf numFmtId="0" fontId="5" fillId="0" borderId="2" xfId="0" applyFont="1" applyBorder="1" applyAlignment="1">
      <alignment horizontal="justify" vertical="top" wrapText="1"/>
    </xf>
    <xf numFmtId="0" fontId="5" fillId="0" borderId="3" xfId="0" applyFont="1" applyBorder="1" applyAlignment="1">
      <alignment horizontal="justify"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tabSelected="1" topLeftCell="E5" zoomScaleNormal="100" workbookViewId="0">
      <selection activeCell="L5" sqref="L5"/>
    </sheetView>
  </sheetViews>
  <sheetFormatPr defaultRowHeight="11.25" x14ac:dyDescent="0.15"/>
  <cols>
    <col min="2" max="2" width="40" customWidth="1"/>
    <col min="3" max="3" width="46.625" customWidth="1"/>
    <col min="4" max="4" width="36.875" customWidth="1"/>
    <col min="5" max="5" width="31.25" customWidth="1"/>
    <col min="6" max="6" width="15" customWidth="1"/>
    <col min="7" max="8" width="11" customWidth="1"/>
    <col min="9" max="9" width="21" customWidth="1"/>
    <col min="10" max="10" width="17" customWidth="1"/>
    <col min="11" max="11" width="65.125" customWidth="1"/>
    <col min="12" max="12" width="31.375" customWidth="1"/>
  </cols>
  <sheetData>
    <row r="1" spans="2:12" ht="42" customHeight="1" x14ac:dyDescent="0.15">
      <c r="B1" s="35" t="s">
        <v>58</v>
      </c>
      <c r="C1" s="36"/>
      <c r="D1" s="36"/>
      <c r="E1" s="36"/>
      <c r="F1" s="36"/>
      <c r="G1" s="36"/>
      <c r="H1" s="36"/>
      <c r="I1" s="36"/>
      <c r="J1" s="36"/>
      <c r="K1" s="36"/>
      <c r="L1" s="37"/>
    </row>
    <row r="2" spans="2:12" ht="50.25" customHeight="1" x14ac:dyDescent="0.15">
      <c r="B2" s="27" t="s">
        <v>85</v>
      </c>
      <c r="C2" s="43" t="s">
        <v>87</v>
      </c>
      <c r="D2" s="44"/>
      <c r="E2" s="44"/>
      <c r="F2" s="44"/>
      <c r="G2" s="44"/>
      <c r="H2" s="44"/>
      <c r="I2" s="44"/>
      <c r="J2" s="44"/>
      <c r="K2" s="44"/>
      <c r="L2" s="45"/>
    </row>
    <row r="3" spans="2:12" ht="42" customHeight="1" x14ac:dyDescent="0.15">
      <c r="B3" s="4"/>
      <c r="C3" s="4"/>
      <c r="D3" s="4"/>
      <c r="E3" s="4"/>
      <c r="F3" s="38" t="s">
        <v>7</v>
      </c>
      <c r="G3" s="39"/>
      <c r="H3" s="39"/>
      <c r="I3" s="4"/>
      <c r="J3" s="4"/>
      <c r="K3" s="4"/>
      <c r="L3" s="3"/>
    </row>
    <row r="4" spans="2:12" ht="42" customHeight="1" x14ac:dyDescent="0.15">
      <c r="B4" s="5" t="s">
        <v>13</v>
      </c>
      <c r="C4" s="2" t="s">
        <v>8</v>
      </c>
      <c r="D4" s="2" t="s">
        <v>0</v>
      </c>
      <c r="E4" s="2" t="s">
        <v>1</v>
      </c>
      <c r="F4" s="6" t="s">
        <v>14</v>
      </c>
      <c r="G4" s="6" t="s">
        <v>15</v>
      </c>
      <c r="H4" s="2" t="s">
        <v>16</v>
      </c>
      <c r="I4" s="1" t="s">
        <v>6</v>
      </c>
      <c r="J4" s="1" t="s">
        <v>2</v>
      </c>
      <c r="K4" s="2" t="s">
        <v>5</v>
      </c>
      <c r="L4" s="2" t="s">
        <v>4</v>
      </c>
    </row>
    <row r="5" spans="2:12" ht="191.25" x14ac:dyDescent="0.15">
      <c r="B5" s="40" t="s">
        <v>17</v>
      </c>
      <c r="C5" s="24" t="s">
        <v>9</v>
      </c>
      <c r="D5" s="12" t="s">
        <v>63</v>
      </c>
      <c r="E5" s="13" t="s">
        <v>61</v>
      </c>
      <c r="F5" s="14">
        <f>(1+2+1+3+1)/5</f>
        <v>1.6</v>
      </c>
      <c r="G5" s="14">
        <f>(1+1+0+3)/4</f>
        <v>1.25</v>
      </c>
      <c r="H5" s="14">
        <f t="shared" ref="H5:H13" si="0">F5*G5</f>
        <v>2</v>
      </c>
      <c r="I5" s="15" t="s">
        <v>19</v>
      </c>
      <c r="J5" s="28" t="s">
        <v>92</v>
      </c>
      <c r="K5" s="26" t="s">
        <v>86</v>
      </c>
      <c r="L5" s="33" t="s">
        <v>107</v>
      </c>
    </row>
    <row r="6" spans="2:12" ht="90.75" customHeight="1" x14ac:dyDescent="0.15">
      <c r="B6" s="41"/>
      <c r="C6" s="24" t="s">
        <v>10</v>
      </c>
      <c r="D6" s="16" t="s">
        <v>60</v>
      </c>
      <c r="E6" s="13" t="s">
        <v>62</v>
      </c>
      <c r="F6" s="17">
        <f>(1+2+3+1+1)/5</f>
        <v>1.6</v>
      </c>
      <c r="G6" s="17">
        <f>(1+1+0+3)/4</f>
        <v>1.25</v>
      </c>
      <c r="H6" s="17">
        <f t="shared" si="0"/>
        <v>2</v>
      </c>
      <c r="I6" s="13" t="s">
        <v>22</v>
      </c>
      <c r="J6" s="29" t="s">
        <v>93</v>
      </c>
      <c r="K6" s="1" t="s">
        <v>84</v>
      </c>
      <c r="L6" s="31"/>
    </row>
    <row r="7" spans="2:12" ht="146.25" x14ac:dyDescent="0.15">
      <c r="B7" s="41"/>
      <c r="C7" s="24" t="s">
        <v>67</v>
      </c>
      <c r="D7" s="13" t="s">
        <v>91</v>
      </c>
      <c r="E7" s="13" t="s">
        <v>65</v>
      </c>
      <c r="F7" s="17">
        <f>(2+2+1+1+1)/5</f>
        <v>1.4</v>
      </c>
      <c r="G7" s="17">
        <f>(1+1+0+3)/4</f>
        <v>1.25</v>
      </c>
      <c r="H7" s="17">
        <f t="shared" ref="H7:H8" si="1">F7*G7</f>
        <v>1.75</v>
      </c>
      <c r="I7" s="18" t="s">
        <v>88</v>
      </c>
      <c r="J7" s="30" t="s">
        <v>94</v>
      </c>
      <c r="K7" s="1" t="s">
        <v>75</v>
      </c>
      <c r="L7" s="31"/>
    </row>
    <row r="8" spans="2:12" ht="138.75" customHeight="1" x14ac:dyDescent="0.15">
      <c r="B8" s="41"/>
      <c r="C8" s="24" t="s">
        <v>68</v>
      </c>
      <c r="D8" s="19" t="s">
        <v>69</v>
      </c>
      <c r="E8" s="13" t="s">
        <v>72</v>
      </c>
      <c r="F8" s="17">
        <f>(2+2+1+1+1)/5</f>
        <v>1.4</v>
      </c>
      <c r="G8" s="17">
        <f>(1+1+0+2)/4</f>
        <v>1</v>
      </c>
      <c r="H8" s="17">
        <f t="shared" si="1"/>
        <v>1.4</v>
      </c>
      <c r="I8" s="18" t="s">
        <v>74</v>
      </c>
      <c r="J8" s="30" t="s">
        <v>95</v>
      </c>
      <c r="K8" s="1" t="s">
        <v>76</v>
      </c>
      <c r="L8" s="31"/>
    </row>
    <row r="9" spans="2:12" ht="118.5" customHeight="1" x14ac:dyDescent="0.15">
      <c r="B9" s="41"/>
      <c r="C9" s="24" t="s">
        <v>59</v>
      </c>
      <c r="D9" s="13" t="s">
        <v>66</v>
      </c>
      <c r="E9" s="13" t="s">
        <v>64</v>
      </c>
      <c r="F9" s="17">
        <f>(5+2+1+1+1)/5</f>
        <v>2</v>
      </c>
      <c r="G9" s="17">
        <f>(1+1+0+5)/4</f>
        <v>1.75</v>
      </c>
      <c r="H9" s="17">
        <f t="shared" ref="H9" si="2">F9*G9</f>
        <v>3.5</v>
      </c>
      <c r="I9" s="18" t="s">
        <v>89</v>
      </c>
      <c r="J9" s="30" t="s">
        <v>96</v>
      </c>
      <c r="K9" s="2" t="s">
        <v>90</v>
      </c>
      <c r="L9" s="31"/>
    </row>
    <row r="10" spans="2:12" ht="138.75" customHeight="1" x14ac:dyDescent="0.15">
      <c r="B10" s="41"/>
      <c r="C10" s="24" t="s">
        <v>71</v>
      </c>
      <c r="D10" s="19" t="s">
        <v>70</v>
      </c>
      <c r="E10" s="18" t="s">
        <v>73</v>
      </c>
      <c r="F10" s="17">
        <f>(2+2+1+1+1)/5</f>
        <v>1.4</v>
      </c>
      <c r="G10" s="17">
        <f>(1+1+0+3)/4</f>
        <v>1.25</v>
      </c>
      <c r="H10" s="17">
        <f t="shared" ref="H10" si="3">F10*G10</f>
        <v>1.75</v>
      </c>
      <c r="I10" s="18" t="s">
        <v>11</v>
      </c>
      <c r="J10" s="30" t="s">
        <v>97</v>
      </c>
      <c r="K10" s="1" t="s">
        <v>98</v>
      </c>
      <c r="L10" s="31"/>
    </row>
    <row r="11" spans="2:12" ht="54.75" customHeight="1" x14ac:dyDescent="0.15">
      <c r="B11" s="41"/>
      <c r="C11" s="24" t="s">
        <v>12</v>
      </c>
      <c r="D11" s="19" t="s">
        <v>23</v>
      </c>
      <c r="E11" s="18" t="s">
        <v>24</v>
      </c>
      <c r="F11" s="17">
        <f>(2+2+1+1+1)/5</f>
        <v>1.4</v>
      </c>
      <c r="G11" s="17">
        <f>(1+1+0+5)/4</f>
        <v>1.75</v>
      </c>
      <c r="H11" s="17">
        <f t="shared" si="0"/>
        <v>2.4499999999999997</v>
      </c>
      <c r="I11" s="13" t="s">
        <v>57</v>
      </c>
      <c r="J11" s="30" t="s">
        <v>99</v>
      </c>
      <c r="K11" s="1" t="s">
        <v>75</v>
      </c>
      <c r="L11" s="31"/>
    </row>
    <row r="12" spans="2:12" ht="106.5" customHeight="1" x14ac:dyDescent="0.15">
      <c r="B12" s="41"/>
      <c r="C12" s="13" t="s">
        <v>25</v>
      </c>
      <c r="D12" s="16" t="s">
        <v>26</v>
      </c>
      <c r="E12" s="13" t="s">
        <v>27</v>
      </c>
      <c r="F12" s="14">
        <f>(1+2+1+3+1)/5</f>
        <v>1.6</v>
      </c>
      <c r="G12" s="20">
        <f>(1+1+0+5)/4</f>
        <v>1.75</v>
      </c>
      <c r="H12" s="14">
        <f t="shared" si="0"/>
        <v>2.8000000000000003</v>
      </c>
      <c r="I12" s="21" t="s">
        <v>28</v>
      </c>
      <c r="J12" s="29" t="s">
        <v>100</v>
      </c>
      <c r="K12" s="13" t="s">
        <v>77</v>
      </c>
      <c r="L12" s="31"/>
    </row>
    <row r="13" spans="2:12" ht="108.75" customHeight="1" x14ac:dyDescent="0.15">
      <c r="B13" s="42"/>
      <c r="C13" s="13" t="s">
        <v>29</v>
      </c>
      <c r="D13" s="16" t="s">
        <v>20</v>
      </c>
      <c r="E13" s="13" t="s">
        <v>21</v>
      </c>
      <c r="F13" s="17">
        <f>(1+2+3+1+1)/5</f>
        <v>1.6</v>
      </c>
      <c r="G13" s="17">
        <f>(1+1+0+5)/4</f>
        <v>1.75</v>
      </c>
      <c r="H13" s="17">
        <f t="shared" si="0"/>
        <v>2.8000000000000003</v>
      </c>
      <c r="I13" s="13" t="s">
        <v>28</v>
      </c>
      <c r="J13" s="29" t="s">
        <v>101</v>
      </c>
      <c r="K13" s="13" t="s">
        <v>30</v>
      </c>
      <c r="L13" s="32"/>
    </row>
    <row r="14" spans="2:12" ht="108.75" customHeight="1" x14ac:dyDescent="0.15">
      <c r="B14" s="8"/>
      <c r="C14" s="8"/>
      <c r="D14" s="9"/>
      <c r="E14" s="9"/>
      <c r="F14" s="7"/>
      <c r="G14" s="7"/>
      <c r="H14" s="7"/>
      <c r="I14" s="7"/>
      <c r="J14" s="7"/>
      <c r="K14" s="9"/>
      <c r="L14" s="10"/>
    </row>
    <row r="15" spans="2:12" ht="22.5" x14ac:dyDescent="0.15">
      <c r="B15" s="4"/>
      <c r="C15" s="4"/>
      <c r="D15" s="4"/>
      <c r="E15" s="4"/>
      <c r="F15" s="38" t="s">
        <v>7</v>
      </c>
      <c r="G15" s="39"/>
      <c r="H15" s="39"/>
      <c r="I15" s="4"/>
      <c r="J15" s="4"/>
      <c r="K15" s="4"/>
      <c r="L15" s="3"/>
    </row>
    <row r="16" spans="2:12" ht="42" customHeight="1" x14ac:dyDescent="0.15">
      <c r="B16" s="1" t="s">
        <v>56</v>
      </c>
      <c r="C16" s="2" t="s">
        <v>8</v>
      </c>
      <c r="D16" s="2" t="s">
        <v>0</v>
      </c>
      <c r="E16" s="2" t="s">
        <v>1</v>
      </c>
      <c r="F16" s="6" t="s">
        <v>14</v>
      </c>
      <c r="G16" s="6" t="s">
        <v>15</v>
      </c>
      <c r="H16" s="2" t="s">
        <v>16</v>
      </c>
      <c r="I16" s="1" t="s">
        <v>6</v>
      </c>
      <c r="J16" s="1" t="s">
        <v>2</v>
      </c>
      <c r="K16" s="2" t="s">
        <v>5</v>
      </c>
      <c r="L16" s="2" t="s">
        <v>4</v>
      </c>
    </row>
    <row r="17" spans="2:12" ht="140.25" customHeight="1" x14ac:dyDescent="0.15">
      <c r="B17" s="25" t="s">
        <v>3</v>
      </c>
      <c r="C17" s="16" t="s">
        <v>3</v>
      </c>
      <c r="D17" s="13" t="s">
        <v>31</v>
      </c>
      <c r="E17" s="13" t="s">
        <v>18</v>
      </c>
      <c r="F17" s="17">
        <f>(2+2+1+1+1+1)/6</f>
        <v>1.3333333333333333</v>
      </c>
      <c r="G17" s="17">
        <f>(1+1+0+5)/4</f>
        <v>1.75</v>
      </c>
      <c r="H17" s="17">
        <f>F17*G17</f>
        <v>2.333333333333333</v>
      </c>
      <c r="I17" s="13" t="s">
        <v>28</v>
      </c>
      <c r="J17" s="29" t="s">
        <v>102</v>
      </c>
      <c r="K17" s="13" t="s">
        <v>78</v>
      </c>
      <c r="L17" s="33" t="s">
        <v>103</v>
      </c>
    </row>
    <row r="18" spans="2:12" x14ac:dyDescent="0.15">
      <c r="K18" s="11"/>
    </row>
    <row r="19" spans="2:12" x14ac:dyDescent="0.15">
      <c r="K19" s="11"/>
    </row>
    <row r="20" spans="2:12" x14ac:dyDescent="0.15">
      <c r="B20" t="s">
        <v>32</v>
      </c>
      <c r="K20" s="11"/>
    </row>
    <row r="21" spans="2:12" x14ac:dyDescent="0.15">
      <c r="B21" t="s">
        <v>33</v>
      </c>
      <c r="K21" s="11"/>
    </row>
    <row r="22" spans="2:12" x14ac:dyDescent="0.15">
      <c r="B22" t="s">
        <v>34</v>
      </c>
      <c r="K22" s="11"/>
    </row>
    <row r="23" spans="2:12" x14ac:dyDescent="0.15">
      <c r="B23" t="s">
        <v>35</v>
      </c>
      <c r="K23" s="11"/>
    </row>
    <row r="24" spans="2:12" x14ac:dyDescent="0.15">
      <c r="B24" t="s">
        <v>36</v>
      </c>
      <c r="K24" s="11"/>
    </row>
    <row r="25" spans="2:12" x14ac:dyDescent="0.15">
      <c r="B25" t="s">
        <v>37</v>
      </c>
      <c r="K25" s="11"/>
    </row>
    <row r="26" spans="2:12" x14ac:dyDescent="0.15">
      <c r="B26" t="s">
        <v>38</v>
      </c>
      <c r="K26" s="11"/>
    </row>
    <row r="27" spans="2:12" x14ac:dyDescent="0.15">
      <c r="B27" t="s">
        <v>39</v>
      </c>
      <c r="K27" s="11"/>
    </row>
    <row r="28" spans="2:12" x14ac:dyDescent="0.15">
      <c r="B28" t="s">
        <v>40</v>
      </c>
      <c r="K28" s="11"/>
    </row>
    <row r="29" spans="2:12" x14ac:dyDescent="0.15">
      <c r="B29" t="s">
        <v>41</v>
      </c>
      <c r="K29" s="11"/>
    </row>
    <row r="30" spans="2:12" x14ac:dyDescent="0.15">
      <c r="K30" s="11"/>
    </row>
    <row r="31" spans="2:12" x14ac:dyDescent="0.15">
      <c r="B31" s="23" t="s">
        <v>42</v>
      </c>
      <c r="C31" s="23" t="s">
        <v>79</v>
      </c>
      <c r="D31" s="23" t="s">
        <v>43</v>
      </c>
      <c r="K31" s="11"/>
    </row>
    <row r="32" spans="2:12" x14ac:dyDescent="0.15">
      <c r="B32" t="s">
        <v>44</v>
      </c>
      <c r="C32" t="s">
        <v>45</v>
      </c>
      <c r="D32" t="s">
        <v>80</v>
      </c>
      <c r="H32" s="34"/>
      <c r="K32" s="11"/>
    </row>
    <row r="33" spans="2:11" x14ac:dyDescent="0.15">
      <c r="B33" t="s">
        <v>46</v>
      </c>
      <c r="C33" t="s">
        <v>47</v>
      </c>
      <c r="D33" t="s">
        <v>81</v>
      </c>
      <c r="K33" s="11"/>
    </row>
    <row r="34" spans="2:11" x14ac:dyDescent="0.15">
      <c r="B34" t="s">
        <v>48</v>
      </c>
      <c r="C34" t="s">
        <v>49</v>
      </c>
      <c r="D34" t="s">
        <v>82</v>
      </c>
      <c r="K34" s="11"/>
    </row>
    <row r="35" spans="2:11" x14ac:dyDescent="0.15">
      <c r="B35" t="s">
        <v>50</v>
      </c>
      <c r="C35" t="s">
        <v>51</v>
      </c>
      <c r="D35" t="s">
        <v>83</v>
      </c>
      <c r="K35" s="11"/>
    </row>
    <row r="36" spans="2:11" x14ac:dyDescent="0.15">
      <c r="B36" t="s">
        <v>52</v>
      </c>
      <c r="C36" t="s">
        <v>53</v>
      </c>
    </row>
    <row r="37" spans="2:11" x14ac:dyDescent="0.15">
      <c r="B37" t="s">
        <v>54</v>
      </c>
      <c r="C37" t="s">
        <v>55</v>
      </c>
    </row>
    <row r="39" spans="2:11" x14ac:dyDescent="0.15">
      <c r="B39" s="23"/>
    </row>
    <row r="40" spans="2:11" x14ac:dyDescent="0.15">
      <c r="B40" t="s">
        <v>32</v>
      </c>
    </row>
    <row r="41" spans="2:11" x14ac:dyDescent="0.15">
      <c r="B41" t="s">
        <v>105</v>
      </c>
    </row>
    <row r="42" spans="2:11" x14ac:dyDescent="0.15">
      <c r="B42" t="s">
        <v>104</v>
      </c>
    </row>
    <row r="43" spans="2:11" x14ac:dyDescent="0.15">
      <c r="B43" t="s">
        <v>106</v>
      </c>
      <c r="C43" s="22"/>
    </row>
    <row r="44" spans="2:11" x14ac:dyDescent="0.15">
      <c r="C44" s="22"/>
    </row>
    <row r="45" spans="2:11" x14ac:dyDescent="0.15">
      <c r="C45" s="22"/>
    </row>
    <row r="46" spans="2:11" x14ac:dyDescent="0.15">
      <c r="C46" s="22"/>
    </row>
    <row r="47" spans="2:11" x14ac:dyDescent="0.15">
      <c r="C47" s="22"/>
    </row>
    <row r="48" spans="2:11" x14ac:dyDescent="0.15">
      <c r="D48" s="22"/>
    </row>
  </sheetData>
  <mergeCells count="5">
    <mergeCell ref="B1:L1"/>
    <mergeCell ref="F15:H15"/>
    <mergeCell ref="F3:H3"/>
    <mergeCell ref="B5:B13"/>
    <mergeCell ref="C2:L2"/>
  </mergeCells>
  <pageMargins left="0.70866141732283472" right="0.70866141732283472" top="0.74803149606299213" bottom="0.74803149606299213" header="0.31496062992125984" footer="0.31496062992125984"/>
  <pageSetup paperSize="8" scale="50" orientation="landscape"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100133</dc:creator>
  <cp:lastModifiedBy>Giovanni Arena</cp:lastModifiedBy>
  <cp:lastPrinted>2018-01-25T12:18:18Z</cp:lastPrinted>
  <dcterms:created xsi:type="dcterms:W3CDTF">2016-03-10T10:49:30Z</dcterms:created>
  <dcterms:modified xsi:type="dcterms:W3CDTF">2019-01-15T15:00:09Z</dcterms:modified>
</cp:coreProperties>
</file>